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原始国礼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EF5EA3E3EF5443C19B465CAC13B59537" descr="1d26aab4468a518b9b247fdbdfd05021~tplv-a9rns2rl98-pc_smart_face_crop-v1_512_384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71670" y="1948815"/>
          <a:ext cx="10048875" cy="7545705"/>
        </a:xfrm>
        <a:prstGeom prst="rect">
          <a:avLst/>
        </a:prstGeom>
      </xdr:spPr>
    </xdr:pic>
  </etc:cellImage>
  <etc:cellImage>
    <xdr:pic>
      <xdr:nvPicPr>
        <xdr:cNvPr id="3" name="ID_86C1F26A7D474C2082E1090A70C4F043" descr="W020220223692655824650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757140" y="3689350"/>
          <a:ext cx="7753350" cy="10058400"/>
        </a:xfrm>
        <a:prstGeom prst="rect">
          <a:avLst/>
        </a:prstGeom>
      </xdr:spPr>
    </xdr:pic>
  </etc:cellImage>
  <etc:cellImage>
    <xdr:pic>
      <xdr:nvPicPr>
        <xdr:cNvPr id="4" name="ID_64AF3E73ECE049D0B85A83300435F6C4" descr="v2-c8e5e8f568194ab82cce90d81297ec40_1440w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475835" y="4923155"/>
          <a:ext cx="5356225" cy="10058400"/>
        </a:xfrm>
        <a:prstGeom prst="rect">
          <a:avLst/>
        </a:prstGeom>
      </xdr:spPr>
    </xdr:pic>
  </etc:cellImage>
  <etc:cellImage>
    <xdr:pic>
      <xdr:nvPicPr>
        <xdr:cNvPr id="5" name="ID_7DC7FEC6032E4DE484D85E115624EC3B" descr="4c20a9381accf493eb09fc397a8ad722~tplv-a9rns2rl98-pc_smart_face_crop-v1_512_384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212310" y="6728460"/>
          <a:ext cx="10032365" cy="7540625"/>
        </a:xfrm>
        <a:prstGeom prst="rect">
          <a:avLst/>
        </a:prstGeom>
      </xdr:spPr>
    </xdr:pic>
  </etc:cellImage>
  <etc:cellImage>
    <xdr:pic>
      <xdr:nvPicPr>
        <xdr:cNvPr id="6" name="ID_1719196A6F2B41B1A16A16E7CCFC2BF3" descr="4de884d4bb42ee3ae9b74273241f08e0~tplv-a9rns2rl98-pc_smart_face_crop-v1_512_384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475200" y="11273790"/>
          <a:ext cx="10032365" cy="7541895"/>
        </a:xfrm>
        <a:prstGeom prst="rect">
          <a:avLst/>
        </a:prstGeom>
      </xdr:spPr>
    </xdr:pic>
  </etc:cellImage>
  <etc:cellImage>
    <xdr:pic>
      <xdr:nvPicPr>
        <xdr:cNvPr id="7" name="ID_7555BFFA50BC4B3EBA0FD18B5B2A781C" descr="8d41489d5ceb6dae9af890c11c10ee85~tplv-a9rns2rl98-pc_smart_face_crop-v1_512_384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729835" y="9839960"/>
          <a:ext cx="10027285" cy="7548245"/>
        </a:xfrm>
        <a:prstGeom prst="rect">
          <a:avLst/>
        </a:prstGeom>
      </xdr:spPr>
    </xdr:pic>
  </etc:cellImage>
  <etc:cellImage>
    <xdr:pic>
      <xdr:nvPicPr>
        <xdr:cNvPr id="8" name="ID_DE0977BC3FFA4597949DB74D333F1487" descr="6516d363c452116bff524d0a941c0f07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910810" y="12534265"/>
          <a:ext cx="8495030" cy="5041900"/>
        </a:xfrm>
        <a:prstGeom prst="rect">
          <a:avLst/>
        </a:prstGeom>
      </xdr:spPr>
    </xdr:pic>
  </etc:cellImage>
  <etc:cellImage>
    <xdr:pic>
      <xdr:nvPicPr>
        <xdr:cNvPr id="9" name="ID_23CA22EB21B044E6A61BB5C1762B3E53" descr="W020241012561420664521 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839055" y="8044180"/>
          <a:ext cx="669036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<sst xmlns="http://schemas.openxmlformats.org/spreadsheetml/2006/main" count="85" uniqueCount="85">
  <si>
    <t>序号</t>
  </si>
  <si>
    <t>国礼名称</t>
  </si>
  <si>
    <t>时间</t>
  </si>
  <si>
    <t>设计者 / 团队</t>
  </si>
  <si>
    <t>工艺</t>
  </si>
  <si>
    <t>外观特征</t>
  </si>
  <si>
    <t>用途</t>
  </si>
  <si>
    <t>象征符号与寓意</t>
  </si>
  <si>
    <t>国内评论</t>
  </si>
  <si>
    <t>国外评论</t>
  </si>
  <si>
    <t>1</t>
  </si>
  <si>
    <t>《丝路绽放》雕漆赏盘</t>
  </si>
  <si>
    <t>2017 年（一带一路高峰论坛）</t>
  </si>
  <si>
    <t>北京工美集团雕漆团队</t>
  </si>
  <si>
    <t>铜胎雕漆、鎏金，非遗工艺</t>
  </si>
  <si>
    <t>圆形赏盘，直径约 40cm，盘面以丝绸之路沿途地标、花卉串联，朱红底色配鎏金线条</t>
  </si>
  <si>
    <t>赠与会各国元首及国际组织负责人</t>
  </si>
  <si>
    <t>丝路纹样象征文明互鉴；红色代表中国，金色象征辉煌；圆盘寓意圆满</t>
  </si>
  <si>
    <t>新华网：“以千年漆艺讲当代丝路故事，是国礼创新的典范”</t>
  </si>
  <si>
    <t>联合国官员：“工艺精湛，让我们看到中国对多边合作的重视”</t>
  </si>
  <si>
    <t>2</t>
  </si>
  <si>
    <t>青瓷 G20 双耳瓶</t>
  </si>
  <si>
    <t>2016 年（杭州 G20 峰会）</t>
  </si>
  <si>
    <t>胡兆雄青瓷团队</t>
  </si>
  <si>
    <t>南宋龙泉青瓷传统烧制，1300℃高温釉烧</t>
  </si>
  <si>
    <t>仿南宋官窑器型，直颈、双耳、鼓腹，通体粉青釉，温润如玉，高约 35cm</t>
  </si>
  <si>
    <t>G20 峰会官方国礼，赠各国领导人</t>
  </si>
  <si>
    <t>双耳呼应 “合作双赢”；粉青釉色象征谦和包容；南宋器型溯源东方美学</t>
  </si>
  <si>
    <t>《美术报》：“用最温润的瓷，传递最坚定的大国风度”</t>
  </si>
  <si>
    <t>德国媒体：“这件礼物没有繁复装饰，却尽显东方智慧”</t>
  </si>
  <si>
    <t>3</t>
  </si>
  <si>
    <t>《和平欢歌》景泰蓝赏瓶</t>
  </si>
  <si>
    <t>2015 年（抗战胜利 70 周年阅兵）</t>
  </si>
  <si>
    <t>中国景泰蓝大师团队</t>
  </si>
  <si>
    <t>铜胎掐丝珐琅、錾刻</t>
  </si>
  <si>
    <t>瓶身饰和平鸽、宝相花，主色调为天蓝 + 鎏金，高约 40cm</t>
  </si>
  <si>
    <t>赠 30 余国元首，是单次赠送元首最多的景泰蓝国礼</t>
  </si>
  <si>
    <t>和平鸽代表反法西斯胜利后的和平；宝相花寓意吉祥；“瓶” 谐音 “平”</t>
  </si>
  <si>
    <t>人民网：“以国之重器致敬和平，是外交与工艺的完美融合”</t>
  </si>
  <si>
    <t>俄罗斯总统普京：“这件礼物承载着对战争的反思和对和平的珍视”</t>
  </si>
  <si>
    <t>《和合共生》景泰蓝对瓶</t>
  </si>
  <si>
    <t>2022 年（上合组织撒马尔罕峰会）</t>
  </si>
  <si>
    <t>钟连盛（中国工艺美术大师）</t>
  </si>
  <si>
    <t>景泰蓝 + 画珐琅双工艺</t>
  </si>
  <si>
    <t>一对瓶，分蓝、红两色，瓶身饰缠枝莲、和平鸽，高约 38cm</t>
  </si>
  <si>
    <t>赠上合组织成员国领导人</t>
  </si>
  <si>
    <t>红蓝两色代表不同文明共存；对瓶象征 “和合”；缠枝莲寓意绵延不绝的合作</t>
  </si>
  <si>
    <t>央视新闻：“以传统工艺诠释上合‘互信、互利、平等、协商’的精神”</t>
  </si>
  <si>
    <t>乌兹别克斯坦总统：“这对瓶子很漂亮，象征着我们国家间的友好关系”</t>
  </si>
  <si>
    <t>《梦和天下》首饰盒套装</t>
  </si>
  <si>
    <t>2017 年（一带一路高峰论坛配偶礼）</t>
  </si>
  <si>
    <t>侯湛莹团队（北京工美）</t>
  </si>
  <si>
    <t>花丝镶嵌、螺钿、珐琅彩、3D 打印结合</t>
  </si>
  <si>
    <t>盒型取自中式花窗，顶嵌月季螺钿（陆上丝路），盒身海水纹 + 珍珠（海上丝路），配刺绣丝巾</t>
  </si>
  <si>
    <t>赠各国元首配偶</t>
  </si>
  <si>
    <t>花窗象征开放；月季 + 海水纹呼应 “一带一路”；珍珠寓意珍贵友谊</t>
  </si>
  <si>
    <t>《中国妇女报》：“以女性视角传递丝路温情，是国礼的细腻表达”</t>
  </si>
  <si>
    <t>多国第一夫人：“精致又有内涵，是很贴心的礼物”</t>
  </si>
  <si>
    <t>APEC 国礼之花丝镶嵌</t>
  </si>
  <si>
    <t>2014 年（北京 APEC 第二十二次领导人非正式会议）</t>
  </si>
  <si>
    <t>北京工美集团（郭鸣总工艺师、宋玉设计团队，17 位国家级 / 市级工艺美术大师）</t>
  </si>
  <si>
    <t>花丝镶嵌（国家级非遗）+ 京绣，纯手工掐丝、堆垒、编织、焊接</t>
  </si>
  <si>
    <t>丝绸京绣手绢；套装含：花丝镶嵌手包、花丝月季胸针、丝绸京绣手绢；手包以 月季花 为核心纹样，通体银丝 / 鎏金编织，细密如织锦；配香槟色皮箱礼盒</t>
  </si>
  <si>
    <t>赠 APEC 各经济体 领导人配偶</t>
  </si>
  <si>
    <t>月季花（北京市花）：繁荣、友谊、绽放；花丝 “繁花相连”：亚太 21 经济体 团结汇聚、共生共荣；花丝镶嵌（宫廷技艺）：中国工艺高度、礼仪之邦、精致典雅</t>
  </si>
  <si>
    <t>新华网 / 北京工美：“燕京八绝巅峰之作，以花丝讲中国礼仪、以繁花喻亚太同心”</t>
  </si>
  <si>
    <t>多国第一夫人：“精美绝伦、优雅高贵，是最有中国韵味的礼物”</t>
  </si>
  <si>
    <t>世纪宝鼎（青铜鼎）</t>
  </si>
  <si>
    <t>1995 年（联合国成立 50 周年）</t>
  </si>
  <si>
    <t>上海博物馆 + 洛阳铜加工厂</t>
  </si>
  <si>
    <t>青铜失蜡铸造、仿古纹饰雕刻</t>
  </si>
  <si>
    <t>原型为商代方鼎，高 2.1 米，口径 1.5 米，鼎身铸 “世纪宝鼎” 四字及铭文</t>
  </si>
  <si>
    <t>中国政府赠联合国的纪念礼</t>
  </si>
  <si>
    <t>鼎象征稳重、团结、权威；铭文传递 “和平发展” 理念</t>
  </si>
  <si>
    <t>《光明日报》：“宝鼎代表着中国对世界和平的承诺，是千年礼器的当代新生”</t>
  </si>
  <si>
    <t>联合国秘书长加利：“这是一件伟大的艺术品，体现了中国悠久的历史和灿烂的文化”</t>
  </si>
  <si>
    <t>中华同心尊</t>
  </si>
  <si>
    <t>2025 年（新疆成立 70 周年）</t>
  </si>
  <si>
    <t>中央美术学院团队</t>
  </si>
  <si>
    <t>锡青铜铸造、鎏金、传统雕刻</t>
  </si>
  <si>
    <t>以西周何尊为原型，融入石榴造型，尊底刻何尊铭文 “中国” 二字，高约 60cm</t>
  </si>
  <si>
    <t>中央代表团赠新疆的纪念礼</t>
  </si>
  <si>
    <t>何尊溯源 “中国”；石榴象征 “各民族像石榴籽一样紧紧抱在一起”</t>
  </si>
  <si>
    <t>新华网：“文物为体，时代为魂，是民族团结的艺术表达”</t>
  </si>
  <si>
    <t>国际人类学专家：“用传统文化符号诠释现代民族关系，非常有说服力”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</si>
</sst>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="55" zoomScaleNormal="55" topLeftCell="A5" workbookViewId="0">
      <selection activeCell="A9" sqref="A9"/>
    </sheetView>
  </sheetViews>
  <sheetFormatPr defaultColWidth="28.6363636363636" defaultRowHeight="200" customHeight="1"/>
  <cols>
    <col min="1" max="1" width="5.45454545454545" style="1" customWidth="1"/>
    <col min="2" max="2" width="36.8454545454545" style="1" customWidth="1"/>
    <col min="3" max="3" width="29.2454545454545" style="1" customWidth="1"/>
    <col min="4" max="4" width="31.7363636363636" style="1" customWidth="1"/>
    <col min="5" max="5" width="37.1909090909091" style="1" customWidth="1"/>
    <col min="6" max="6" width="49.0818181818182" style="1" customWidth="1"/>
    <col min="7" max="7" width="32.8909090909091" style="1" customWidth="1"/>
    <col min="8" max="9" width="51.5636363636364" style="1" customWidth="1"/>
    <col min="10" max="10" width="44.2818181818182" style="1" customWidth="1"/>
    <col min="11" max="16384" width="28.6363636363636" style="2" customWidth="1"/>
  </cols>
  <sheetData>
    <row r="1" ht="41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</row>
    <row r="2" ht="120" customHeight="1" spans="1:11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5" t="str">
        <f>_xlfn.DISPIMG("ID_EF5EA3E3EF5443C19B465CAC13B59537",1)</f>
        <v>=DISPIMG("ID_EF5EA3E3EF5443C19B465CAC13B59537",1)</v>
      </c>
    </row>
    <row r="3" ht="191" customHeight="1" spans="1:11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5" t="str">
        <f>_xlfn.DISPIMG("ID_86C1F26A7D474C2082E1090A70C4F043",1)</f>
        <v>=DISPIMG("ID_86C1F26A7D474C2082E1090A70C4F043",1)</v>
      </c>
    </row>
    <row r="4" ht="192" customHeight="1" spans="1:11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39</v>
      </c>
      <c r="K4" s="5" t="str">
        <f>_xlfn.DISPIMG("ID_64AF3E73ECE049D0B85A83300435F6C4",1)</f>
        <v>=DISPIMG("ID_64AF3E73ECE049D0B85A83300435F6C4",1)</v>
      </c>
    </row>
    <row r="5" ht="158" customHeight="1" spans="1:11">
      <c r="A5" s="3">
        <v>4</v>
      </c>
      <c r="B5" s="3" t="s">
        <v>40</v>
      </c>
      <c r="C5" s="3" t="s">
        <v>41</v>
      </c>
      <c r="D5" s="3" t="s">
        <v>42</v>
      </c>
      <c r="E5" s="3" t="s">
        <v>43</v>
      </c>
      <c r="F5" s="3" t="s">
        <v>44</v>
      </c>
      <c r="G5" s="3" t="s">
        <v>45</v>
      </c>
      <c r="H5" s="3" t="s">
        <v>46</v>
      </c>
      <c r="I5" s="3" t="s">
        <v>47</v>
      </c>
      <c r="J5" s="3" t="s">
        <v>48</v>
      </c>
      <c r="K5" s="5" t="str">
        <f>_xlfn.DISPIMG("ID_23CA22EB21B044E6A61BB5C1762B3E53",1)</f>
        <v>=DISPIMG("ID_23CA22EB21B044E6A61BB5C1762B3E53",1)</v>
      </c>
    </row>
    <row r="6" ht="120" customHeight="1" spans="1:11">
      <c r="A6" s="3">
        <v>5</v>
      </c>
      <c r="B6" s="3" t="s">
        <v>49</v>
      </c>
      <c r="C6" s="3" t="s">
        <v>50</v>
      </c>
      <c r="D6" s="3" t="s">
        <v>51</v>
      </c>
      <c r="E6" s="3" t="s">
        <v>52</v>
      </c>
      <c r="F6" s="3" t="s">
        <v>53</v>
      </c>
      <c r="G6" s="3" t="s">
        <v>54</v>
      </c>
      <c r="H6" s="3" t="s">
        <v>55</v>
      </c>
      <c r="I6" s="3" t="s">
        <v>56</v>
      </c>
      <c r="J6" s="3" t="s">
        <v>57</v>
      </c>
      <c r="K6" s="5" t="str">
        <f>_xlfn.DISPIMG("ID_7555BFFA50BC4B3EBA0FD18B5B2A781C",1)</f>
        <v>=DISPIMG("ID_7555BFFA50BC4B3EBA0FD18B5B2A781C",1)</v>
      </c>
    </row>
    <row r="7" ht="222" customHeight="1" spans="1:11">
      <c r="A7" s="3">
        <v>6</v>
      </c>
      <c r="B7" s="3" t="s">
        <v>58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  <c r="H7" s="3" t="s">
        <v>64</v>
      </c>
      <c r="I7" s="3" t="s">
        <v>65</v>
      </c>
      <c r="J7" s="3" t="s">
        <v>66</v>
      </c>
      <c r="K7" s="5" t="str">
        <f>_xlfn.DISPIMG("ID_DE0977BC3FFA4597949DB74D333F1487",1)</f>
        <v>=DISPIMG("ID_DE0977BC3FFA4597949DB74D333F1487",1)</v>
      </c>
    </row>
    <row r="8" ht="202" customHeight="1" spans="1:11">
      <c r="A8" s="3">
        <v>7</v>
      </c>
      <c r="B8" s="3" t="s">
        <v>67</v>
      </c>
      <c r="C8" s="3" t="s">
        <v>68</v>
      </c>
      <c r="D8" s="3" t="s">
        <v>69</v>
      </c>
      <c r="E8" s="3" t="s">
        <v>70</v>
      </c>
      <c r="F8" s="3" t="s">
        <v>71</v>
      </c>
      <c r="G8" s="3" t="s">
        <v>72</v>
      </c>
      <c r="H8" s="3" t="s">
        <v>73</v>
      </c>
      <c r="I8" s="3" t="s">
        <v>74</v>
      </c>
      <c r="J8" s="3" t="s">
        <v>75</v>
      </c>
      <c r="K8" s="5" t="str">
        <f>_xlfn.DISPIMG("ID_7DC7FEC6032E4DE484D85E115624EC3B",1)</f>
        <v>=DISPIMG("ID_7DC7FEC6032E4DE484D85E115624EC3B",1)</v>
      </c>
    </row>
    <row r="9" ht="224" customHeight="1" spans="1:11">
      <c r="A9" s="6">
        <v>8</v>
      </c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 t="s">
        <v>83</v>
      </c>
      <c r="J9" s="3" t="s">
        <v>84</v>
      </c>
      <c r="K9" s="5" t="str">
        <f>_xlfn.DISPIMG("ID_1719196A6F2B41B1A16A16E7CCFC2BF3",1)</f>
        <v>=DISPIMG("ID_1719196A6F2B41B1A16A16E7CCFC2BF3",1)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原始国礼表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WPS_1644642188</cp:lastModifiedBy>
  <dcterms:created xsi:type="dcterms:W3CDTF">2026-04-01T08:05:00Z</dcterms:created>
  <dcterms:modified xsi:type="dcterms:W3CDTF">2026-04-08T06:32:58Z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391AF60D2D394F1AAAEF9E9A6B4E6FD3_13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